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Havi költségvetés" sheetId="1" state="visible" r:id="rId1"/>
    <sheet name="Vésztartalék" sheetId="2" state="visible" r:id="rId2"/>
    <sheet name="Adósságok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&quot; Ft&quot;;-#,##0&quot; Ft&quot;"/>
    <numFmt numFmtId="165" formatCode="0.0%"/>
  </numFmts>
  <fonts count="8">
    <font>
      <name val="Calibri"/>
      <family val="2"/>
      <color theme="1"/>
      <sz val="11"/>
      <scheme val="minor"/>
    </font>
    <font>
      <name val="Arial"/>
      <b val="1"/>
      <color rgb="0005130A"/>
      <sz val="16"/>
    </font>
    <font>
      <name val="Arial"/>
      <i val="1"/>
      <color rgb="00666666"/>
      <sz val="9"/>
    </font>
    <font>
      <name val="Arial"/>
      <b val="1"/>
      <color rgb="00000000"/>
      <sz val="11"/>
    </font>
    <font>
      <name val="Arial"/>
      <b val="1"/>
      <color rgb="000000FF"/>
      <sz val="11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</fonts>
  <fills count="5">
    <fill>
      <patternFill/>
    </fill>
    <fill>
      <patternFill patternType="gray125"/>
    </fill>
    <fill>
      <patternFill patternType="solid">
        <fgColor rgb="00FFFF99"/>
      </patternFill>
    </fill>
    <fill>
      <patternFill patternType="solid">
        <fgColor rgb="000F5132"/>
      </patternFill>
    </fill>
    <fill>
      <patternFill patternType="solid">
        <fgColor rgb="00F2F2F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164" fontId="4" fillId="2" borderId="1" pivotButton="0" quotePrefix="0" xfId="0"/>
    <xf numFmtId="0" fontId="5" fillId="3" borderId="1" applyAlignment="1" pivotButton="0" quotePrefix="0" xfId="0">
      <alignment horizontal="center" vertical="center" wrapText="1"/>
    </xf>
    <xf numFmtId="0" fontId="6" fillId="0" borderId="1" pivotButton="0" quotePrefix="0" xfId="0"/>
    <xf numFmtId="165" fontId="7" fillId="2" borderId="1" pivotButton="0" quotePrefix="0" xfId="0"/>
    <xf numFmtId="164" fontId="6" fillId="0" borderId="1" pivotButton="0" quotePrefix="0" xfId="0"/>
    <xf numFmtId="164" fontId="7" fillId="2" borderId="1" pivotButton="0" quotePrefix="0" xfId="0"/>
    <xf numFmtId="0" fontId="3" fillId="4" borderId="1" pivotButton="0" quotePrefix="0" xfId="0"/>
    <xf numFmtId="165" fontId="3" fillId="4" borderId="1" pivotButton="0" quotePrefix="0" xfId="0"/>
    <xf numFmtId="164" fontId="3" fillId="4" borderId="1" pivotButton="0" quotePrefix="0" xfId="0"/>
    <xf numFmtId="1" fontId="7" fillId="2" borderId="1" pivotButton="0" quotePrefix="0" xfId="0"/>
    <xf numFmtId="0" fontId="3" fillId="0" borderId="1" pivotButton="0" quotePrefix="0" xfId="0"/>
    <xf numFmtId="164" fontId="6" fillId="4" borderId="1" pivotButton="0" quotePrefix="0" xfId="0"/>
    <xf numFmtId="1" fontId="6" fillId="4" borderId="1" pivotButton="0" quotePrefix="0" xfId="0"/>
    <xf numFmtId="165" fontId="6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2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8" customWidth="1" min="2" max="2"/>
    <col width="18" customWidth="1" min="3" max="3"/>
    <col width="18" customWidth="1" min="4" max="4"/>
    <col width="18" customWidth="1" min="5" max="5"/>
  </cols>
  <sheetData>
    <row r="1">
      <c r="A1" s="1" t="inlineStr">
        <is>
          <t>Havi költségvetés — 50/30/20 sablon</t>
        </is>
      </c>
    </row>
    <row r="2">
      <c r="A2" s="2" t="inlineStr">
        <is>
          <t>Sárga cellákat töltsd ki — a többi automatikusan számol. Minta: 450 000 Ft havi nettó jövedelemmel.</t>
        </is>
      </c>
    </row>
    <row r="4">
      <c r="A4" s="3" t="inlineStr">
        <is>
          <t>Havi nettó jövedelem</t>
        </is>
      </c>
      <c r="B4" s="4" t="n">
        <v>450000</v>
      </c>
    </row>
    <row r="6">
      <c r="A6" s="5" t="inlineStr">
        <is>
          <t>Kategória</t>
        </is>
      </c>
      <c r="B6" s="5" t="inlineStr">
        <is>
          <t>Javasolt arány</t>
        </is>
      </c>
      <c r="C6" s="5" t="inlineStr">
        <is>
          <t>Javasolt összeg</t>
        </is>
      </c>
      <c r="D6" s="5" t="inlineStr">
        <is>
          <t>Tényleges kiadás</t>
        </is>
      </c>
      <c r="E6" s="5" t="inlineStr">
        <is>
          <t>Eltérés</t>
        </is>
      </c>
    </row>
    <row r="7">
      <c r="A7" s="6" t="inlineStr">
        <is>
          <t>Szükségletek (lakhatás, rezsi, élelem)</t>
        </is>
      </c>
      <c r="B7" s="7" t="n">
        <v>0.5</v>
      </c>
      <c r="C7" s="8">
        <f>$B$4*B7</f>
        <v/>
      </c>
      <c r="D7" s="9" t="n">
        <v>380000</v>
      </c>
      <c r="E7" s="8">
        <f>C7-D7</f>
        <v/>
      </c>
    </row>
    <row r="8">
      <c r="A8" s="6" t="inlineStr">
        <is>
          <t>Vágyak (szórakozás, hobbi)</t>
        </is>
      </c>
      <c r="B8" s="7" t="n">
        <v>0.3</v>
      </c>
      <c r="C8" s="8">
        <f>$B$4*B8</f>
        <v/>
      </c>
      <c r="D8" s="9" t="n">
        <v>130000</v>
      </c>
      <c r="E8" s="8">
        <f>C8-D8</f>
        <v/>
      </c>
    </row>
    <row r="9">
      <c r="A9" s="6" t="inlineStr">
        <is>
          <t>Jövőépítés (megtakarítás, adósság, befektetés)</t>
        </is>
      </c>
      <c r="B9" s="7" t="n">
        <v>0.2</v>
      </c>
      <c r="C9" s="8">
        <f>$B$4*B9</f>
        <v/>
      </c>
      <c r="D9" s="9" t="n">
        <v>90000</v>
      </c>
      <c r="E9" s="8">
        <f>C9-D9</f>
        <v/>
      </c>
    </row>
    <row r="10">
      <c r="A10" s="10" t="inlineStr">
        <is>
          <t>Összesen</t>
        </is>
      </c>
      <c r="B10" s="11">
        <f>SUM(B7:B9)</f>
        <v/>
      </c>
      <c r="C10" s="12">
        <f>SUM(C7:C9)</f>
        <v/>
      </c>
      <c r="D10" s="12">
        <f>SUM(D7:D9)</f>
        <v/>
      </c>
      <c r="E10" s="12">
        <f>SUM(E7:E9)</f>
        <v/>
      </c>
    </row>
    <row r="12">
      <c r="A12" s="2" t="inlineStr">
        <is>
          <t>Módszertan: Grushflow — 50/30/20 szabály a tudatos pénzkezelésről</t>
        </is>
      </c>
    </row>
  </sheetData>
  <mergeCells count="3">
    <mergeCell ref="A2:E2"/>
    <mergeCell ref="A1:E1"/>
    <mergeCell ref="A12:E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13"/>
  <sheetViews>
    <sheetView showGridLines="0" workbookViewId="0">
      <selection activeCell="A1" sqref="A1"/>
    </sheetView>
  </sheetViews>
  <sheetFormatPr baseColWidth="8" defaultRowHeight="15"/>
  <cols>
    <col width="34" customWidth="1" min="1" max="1"/>
    <col width="20" customWidth="1" min="2" max="2"/>
  </cols>
  <sheetData>
    <row r="1">
      <c r="A1" s="1" t="inlineStr">
        <is>
          <t>Vésztartalék-tervező</t>
        </is>
      </c>
    </row>
    <row r="2">
      <c r="A2" s="2" t="inlineStr">
        <is>
          <t>Sárga cellákat töltsd ki — a többi automatikusan számol.</t>
        </is>
      </c>
    </row>
    <row r="4">
      <c r="A4" s="6" t="inlineStr">
        <is>
          <t>Havi alap-megélhetési költség</t>
        </is>
      </c>
      <c r="B4" s="9" t="n">
        <v>320000</v>
      </c>
    </row>
    <row r="5">
      <c r="A5" s="6" t="inlineStr">
        <is>
          <t>Célszorzó (hónap — pl. 3, 6 vagy 12)</t>
        </is>
      </c>
      <c r="B5" s="13" t="n">
        <v>6</v>
      </c>
    </row>
    <row r="6">
      <c r="A6" s="14" t="inlineStr">
        <is>
          <t>Célösszeg</t>
        </is>
      </c>
      <c r="B6" s="15">
        <f>B4*B5</f>
        <v/>
      </c>
    </row>
    <row r="7">
      <c r="A7" s="6" t="inlineStr">
        <is>
          <t>Jelenlegi vésztartalékod</t>
        </is>
      </c>
      <c r="B7" s="9" t="n">
        <v>100000</v>
      </c>
    </row>
    <row r="8">
      <c r="A8" s="14" t="inlineStr">
        <is>
          <t>Még hiányzó összeg</t>
        </is>
      </c>
      <c r="B8" s="15">
        <f>MAX(B6-B7,0)</f>
        <v/>
      </c>
    </row>
    <row r="9">
      <c r="A9" s="6" t="inlineStr">
        <is>
          <t>Havonta félretehető összeg</t>
        </is>
      </c>
      <c r="B9" s="9" t="n">
        <v>40000</v>
      </c>
    </row>
    <row r="10">
      <c r="A10" s="14" t="inlineStr">
        <is>
          <t>Cél eléréséig hátralévő hónapok</t>
        </is>
      </c>
      <c r="B10" s="16">
        <f>IFERROR(ROUNDUP(B8/B9,0),"-")</f>
        <v/>
      </c>
    </row>
    <row r="11">
      <c r="A11" s="14" t="inlineStr">
        <is>
          <t>Készültség</t>
        </is>
      </c>
      <c r="B11" s="17">
        <f>MIN(B7/B6,1)</f>
        <v/>
      </c>
    </row>
    <row r="13">
      <c r="A13" s="2" t="inlineStr">
        <is>
          <t>Módszertan: Grushflow — Vésztartalék kisokos, így építs pénzügyi golyóálló mellényt</t>
        </is>
      </c>
    </row>
  </sheetData>
  <mergeCells count="3">
    <mergeCell ref="A13:B13"/>
    <mergeCell ref="A2:B2"/>
    <mergeCell ref="A1:B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0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Adósság törlesztési sorrend — Hólabda vs. Lavina</t>
        </is>
      </c>
    </row>
    <row r="2">
      <c r="A2" s="2" t="inlineStr">
        <is>
          <t>Add meg a hiteleidet — a Sorrend oszlopok megmutatják, melyiket törleszd először melyik stratégia szerint (1 = elsőként).</t>
        </is>
      </c>
    </row>
    <row r="4">
      <c r="A4" s="5" t="inlineStr">
        <is>
          <t>Hitel neve</t>
        </is>
      </c>
      <c r="B4" s="5" t="inlineStr">
        <is>
          <t>Tartozás</t>
        </is>
      </c>
      <c r="C4" s="5" t="inlineStr">
        <is>
          <t>Éves kamat (%)</t>
        </is>
      </c>
      <c r="D4" s="5" t="inlineStr">
        <is>
          <t>Havi min. törlesztő</t>
        </is>
      </c>
      <c r="E4" s="5" t="inlineStr">
        <is>
          <t>Sorrend — Hólabda</t>
        </is>
      </c>
      <c r="F4" s="5" t="inlineStr">
        <is>
          <t>Sorrend — Lavina</t>
        </is>
      </c>
    </row>
    <row r="5">
      <c r="A5" s="6" t="inlineStr">
        <is>
          <t>Diákhitel</t>
        </is>
      </c>
      <c r="B5" s="9" t="n">
        <v>350000</v>
      </c>
      <c r="C5" s="7" t="n">
        <v>0.079</v>
      </c>
      <c r="D5" s="9" t="n">
        <v>9000</v>
      </c>
      <c r="E5" s="6">
        <f>IF(B5=0,"-",SUMPRODUCT(($B$5:$B$7&lt;B5)*($B$5:$B$7&lt;&gt;0))+1)</f>
        <v/>
      </c>
      <c r="F5" s="6">
        <f>IF(B5=0,"-",SUMPRODUCT(($C$5:$C$7&gt;C5)*($B$5:$B$7&lt;&gt;0))+1)</f>
        <v/>
      </c>
    </row>
    <row r="6">
      <c r="A6" s="6" t="inlineStr">
        <is>
          <t>Hitelkártya</t>
        </is>
      </c>
      <c r="B6" s="9" t="n">
        <v>700000</v>
      </c>
      <c r="C6" s="7" t="n">
        <v>0.279</v>
      </c>
      <c r="D6" s="9" t="n">
        <v>18000</v>
      </c>
      <c r="E6" s="6">
        <f>IF(B6=0,"-",SUMPRODUCT(($B$5:$B$7&lt;B6)*($B$5:$B$7&lt;&gt;0))+1)</f>
        <v/>
      </c>
      <c r="F6" s="6">
        <f>IF(B6=0,"-",SUMPRODUCT(($C$5:$C$7&gt;C6)*($B$5:$B$7&lt;&gt;0))+1)</f>
        <v/>
      </c>
    </row>
    <row r="7">
      <c r="A7" s="6" t="inlineStr">
        <is>
          <t>Személyi kölcsön</t>
        </is>
      </c>
      <c r="B7" s="9" t="n">
        <v>0</v>
      </c>
      <c r="C7" s="7" t="n">
        <v>0.15</v>
      </c>
      <c r="D7" s="9" t="n">
        <v>0</v>
      </c>
      <c r="E7" s="6">
        <f>IF(B7=0,"-",SUMPRODUCT(($B$5:$B$7&lt;B7)*($B$5:$B$7&lt;&gt;0))+1)</f>
        <v/>
      </c>
      <c r="F7" s="6">
        <f>IF(B7=0,"-",SUMPRODUCT(($C$5:$C$7&gt;C7)*($B$5:$B$7&lt;&gt;0))+1)</f>
        <v/>
      </c>
    </row>
    <row r="9">
      <c r="A9" s="2" t="inlineStr">
        <is>
          <t>Hólabda: legkisebb tartozástól a legnagyobbig. Lavina: legmagasabb kamattól a legalacsonyabbig.</t>
        </is>
      </c>
    </row>
    <row r="10">
      <c r="A10" s="2" t="inlineStr">
        <is>
          <t>Hónapról hónapra szimulációért: grushflow.hu/kalkulatorok.html</t>
        </is>
      </c>
    </row>
  </sheetData>
  <mergeCells count="4">
    <mergeCell ref="A2:F2"/>
    <mergeCell ref="A1:F1"/>
    <mergeCell ref="A9:F9"/>
    <mergeCell ref="A10:F10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2026-07-12T10:41:21Z</dcterms:created>
  <dcterms:modified xsi:type="dcterms:W3CDTF">2026-07-12T10:41:21Z</dcterms:modified>
</cp:coreProperties>
</file>